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4. External Loans/"/>
    </mc:Choice>
  </mc:AlternateContent>
  <xr:revisionPtr revIDLastSave="3" documentId="8_{97EA394F-B26C-46A0-866B-86D1AF4B8AFA}" xr6:coauthVersionLast="45" xr6:coauthVersionMax="45" xr10:uidLastSave="{298B74C4-F540-4533-BE0B-DD04F86EFCCE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G15" i="2"/>
  <c r="H15" i="2"/>
  <c r="G16" i="2"/>
  <c r="H16" i="2"/>
  <c r="G17" i="2"/>
  <c r="H17" i="2"/>
  <c r="G18" i="2"/>
  <c r="H18" i="2"/>
  <c r="G20" i="2"/>
  <c r="H20" i="2"/>
  <c r="G21" i="2"/>
  <c r="H21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E25" i="2"/>
  <c r="E34" i="2"/>
  <c r="E33" i="2"/>
  <c r="E32" i="2"/>
  <c r="E31" i="2"/>
  <c r="E30" i="2"/>
  <c r="E29" i="2"/>
  <c r="E28" i="2"/>
  <c r="E27" i="2"/>
  <c r="D25" i="2"/>
  <c r="C25" i="2"/>
  <c r="I20" i="2" l="1"/>
  <c r="I15" i="2"/>
  <c r="I16" i="2" l="1"/>
  <c r="I21" i="2"/>
  <c r="I17" i="2"/>
  <c r="I18" i="2"/>
  <c r="H12" i="2"/>
  <c r="F12" i="2"/>
  <c r="E12" i="2"/>
  <c r="D12" i="2"/>
  <c r="C12" i="2"/>
  <c r="E12" i="1" l="1"/>
  <c r="D12" i="1"/>
  <c r="C12" i="1"/>
  <c r="B12" i="1" l="1"/>
  <c r="F12" i="1" l="1"/>
  <c r="F18" i="1"/>
  <c r="F20" i="1"/>
  <c r="F17" i="1"/>
  <c r="F16" i="1"/>
  <c r="F15" i="1"/>
  <c r="F14" i="1"/>
  <c r="F21" i="1"/>
  <c r="F13" i="1"/>
  <c r="G12" i="2"/>
  <c r="I12" i="2" s="1"/>
  <c r="I14" i="2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<sst xmlns="http://schemas.openxmlformats.org/spreadsheetml/2006/main" count="78" uniqueCount="29">
  <si>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</si>
  <si>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</si>
  <si>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</si>
  <si>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</si>
  <si>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</si>
  <si>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</si>
  <si>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</si>
  <si>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</si>
  <si>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</si>
  <si>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</si>
  <si>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</si>
  <si>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</si>
  <si>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</si>
  <si>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</si>
  <si>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</si>
  <si>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</si>
  <si>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</si>
  <si>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</si>
  <si>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</si>
  <si>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</si>
  <si>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</si>
  <si>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</si>
  <si>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</si>
  <si>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</si>
  <si>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</si>
  <si>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31/03/2020</t>
  </si>
  <si>
    <t>Balance 01/07/2019</t>
  </si>
  <si>
    <t>Balance 01/06/2021</t>
  </si>
  <si>
    <t>Balance 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</si>
</sst>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44348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f>SUM(B13:B22)</f>
        <v>192179568.51999998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192179568.51999998</v>
      </c>
      <c r="G12" s="2"/>
      <c r="H12" s="2"/>
      <c r="I12" s="17"/>
    </row>
    <row r="13" spans="1:9" x14ac:dyDescent="0.2">
      <c r="A13" s="16" t="s">
        <v>15</v>
      </c>
      <c r="B13" s="2">
        <v>0</v>
      </c>
      <c r="C13" s="7">
        <v>0</v>
      </c>
      <c r="D13" s="7">
        <v>0</v>
      </c>
      <c r="E13" s="7">
        <v>0</v>
      </c>
      <c r="F13" s="5">
        <f>B13-D13+E13</f>
        <v>0</v>
      </c>
      <c r="G13" s="2"/>
      <c r="H13" s="2"/>
      <c r="I13" s="17"/>
    </row>
    <row r="14" spans="1:9" x14ac:dyDescent="0.2">
      <c r="A14" s="16" t="s">
        <v>16</v>
      </c>
      <c r="B14" s="6">
        <v>12646381.41</v>
      </c>
      <c r="C14" s="7">
        <v>0</v>
      </c>
      <c r="D14" s="7">
        <v>0</v>
      </c>
      <c r="E14" s="7">
        <v>0</v>
      </c>
      <c r="F14" s="5">
        <f t="shared" ref="F14:F16" si="1">B14+C14-D14</f>
        <v>12646381.41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20323635.090000004</v>
      </c>
      <c r="C15" s="7">
        <v>0</v>
      </c>
      <c r="D15" s="7">
        <v>0</v>
      </c>
      <c r="E15" s="7">
        <v>0</v>
      </c>
      <c r="F15" s="5">
        <f t="shared" si="1"/>
        <v>20323635.090000004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35621713.549999997</v>
      </c>
      <c r="C16" s="7">
        <v>0</v>
      </c>
      <c r="D16" s="7">
        <v>0</v>
      </c>
      <c r="E16" s="7">
        <v>0</v>
      </c>
      <c r="F16" s="5">
        <f t="shared" si="1"/>
        <v>35621713.549999997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36174203.159999996</v>
      </c>
      <c r="C17" s="7">
        <v>0</v>
      </c>
      <c r="D17" s="7">
        <v>0</v>
      </c>
      <c r="E17" s="7">
        <v>0</v>
      </c>
      <c r="F17" s="5">
        <f>B17+C17-D17</f>
        <v>36174203.159999996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38703885.419999987</v>
      </c>
      <c r="C18" s="7">
        <v>0</v>
      </c>
      <c r="D18" s="7">
        <v>0</v>
      </c>
      <c r="E18" s="7">
        <v>0</v>
      </c>
      <c r="F18" s="5">
        <f>B18+C18-D18</f>
        <v>38703885.419999987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35087270.940000005</v>
      </c>
      <c r="C20" s="7">
        <v>0</v>
      </c>
      <c r="D20" s="7">
        <v>0</v>
      </c>
      <c r="E20" s="7">
        <v>0</v>
      </c>
      <c r="F20" s="5">
        <f>B20+C20-D20</f>
        <v>35087270.940000005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13622478.950000001</v>
      </c>
      <c r="C21" s="7">
        <v>0</v>
      </c>
      <c r="D21" s="7">
        <v>0</v>
      </c>
      <c r="E21" s="7">
        <v>0</v>
      </c>
      <c r="F21" s="5">
        <f>B21+C21-D21</f>
        <v>13622478.950000001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topLeftCell="A4"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44075</v>
      </c>
      <c r="D6" s="38"/>
      <c r="E6" s="39"/>
      <c r="F6" s="37">
        <v>44256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203881135.71000001</v>
      </c>
      <c r="C12" s="8">
        <f t="shared" ref="C12:H12" si="0">SUM(C13:C22)</f>
        <v>0</v>
      </c>
      <c r="D12" s="8">
        <f t="shared" si="0"/>
        <v>5662267.1200000001</v>
      </c>
      <c r="E12" s="8">
        <f t="shared" si="0"/>
        <v>12526283.65</v>
      </c>
      <c r="F12" s="8">
        <f t="shared" si="0"/>
        <v>0</v>
      </c>
      <c r="G12" s="8">
        <f t="shared" si="0"/>
        <v>6039300.5800000001</v>
      </c>
      <c r="H12" s="8">
        <f t="shared" si="0"/>
        <v>10149250.199999999</v>
      </c>
      <c r="I12" s="8">
        <f>B12-D12-G12</f>
        <v>192179568.00999999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13640424.18</v>
      </c>
      <c r="C14" s="7">
        <v>0</v>
      </c>
      <c r="D14" s="7">
        <v>487555.09</v>
      </c>
      <c r="E14" s="7">
        <v>461625.59</v>
      </c>
      <c r="F14" s="7">
        <v>0</v>
      </c>
      <c r="G14" s="7">
        <f>H27</f>
        <v>506487.54</v>
      </c>
      <c r="H14" s="7">
        <f>I27</f>
        <v>442693.13999999996</v>
      </c>
      <c r="I14" s="5">
        <f>B14+C14-D14+F14-G14</f>
        <v>12646381.550000001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21525424.18</v>
      </c>
      <c r="C15" s="7">
        <v>0</v>
      </c>
      <c r="D15" s="7">
        <v>579868.4</v>
      </c>
      <c r="E15" s="7">
        <v>1303697.6399999999</v>
      </c>
      <c r="F15" s="7">
        <v>0</v>
      </c>
      <c r="G15" s="7">
        <f t="shared" ref="G15:H15" si="1">H28</f>
        <v>621920.53999999992</v>
      </c>
      <c r="H15" s="7">
        <f t="shared" si="1"/>
        <v>1261645.51</v>
      </c>
      <c r="I15" s="5">
        <f t="shared" ref="I15:I18" si="2">B15+C15-D15+F15-G15</f>
        <v>20323635.240000002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37816865.889999993</v>
      </c>
      <c r="C16" s="7">
        <v>0</v>
      </c>
      <c r="D16" s="7">
        <v>1061728.47</v>
      </c>
      <c r="E16" s="7">
        <v>2147436.4300000002</v>
      </c>
      <c r="F16" s="7">
        <v>0</v>
      </c>
      <c r="G16" s="7">
        <f t="shared" ref="G16:H16" si="3">H29</f>
        <v>1133424.05</v>
      </c>
      <c r="H16" s="7">
        <f t="shared" si="3"/>
        <v>2075740.85</v>
      </c>
      <c r="I16" s="5">
        <f t="shared" si="2"/>
        <v>35621713.369999997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38381510.350000001</v>
      </c>
      <c r="C17" s="7">
        <v>0</v>
      </c>
      <c r="D17" s="7">
        <v>1067014.75</v>
      </c>
      <c r="E17" s="7">
        <v>2212983.25</v>
      </c>
      <c r="F17" s="7">
        <v>0</v>
      </c>
      <c r="G17" s="7">
        <f t="shared" ref="G17:H17" si="4">H30</f>
        <v>1140292.81</v>
      </c>
      <c r="H17" s="7">
        <f t="shared" si="4"/>
        <v>2139705.1900000004</v>
      </c>
      <c r="I17" s="5">
        <f t="shared" si="2"/>
        <v>36174202.789999999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40983374.019999988</v>
      </c>
      <c r="C18" s="7">
        <v>0</v>
      </c>
      <c r="D18" s="7">
        <v>1099646.07</v>
      </c>
      <c r="E18" s="7">
        <v>3494506.39</v>
      </c>
      <c r="F18" s="7">
        <v>0</v>
      </c>
      <c r="G18" s="7">
        <f t="shared" ref="G18:H18" si="5">H31</f>
        <v>1179842.8899999999</v>
      </c>
      <c r="H18" s="7">
        <f t="shared" si="5"/>
        <v>1414309.5699999998</v>
      </c>
      <c r="I18" s="5">
        <f t="shared" si="2"/>
        <v>38703885.059999987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35947061.730000004</v>
      </c>
      <c r="C20" s="7">
        <v>0</v>
      </c>
      <c r="D20" s="7">
        <v>412510.43</v>
      </c>
      <c r="E20" s="7">
        <v>2060183.23</v>
      </c>
      <c r="F20" s="7">
        <v>0</v>
      </c>
      <c r="G20" s="7">
        <f t="shared" ref="G20:H20" si="6">H33</f>
        <v>447280.7</v>
      </c>
      <c r="H20" s="7">
        <f t="shared" si="6"/>
        <v>2025412.96</v>
      </c>
      <c r="I20" s="5">
        <f t="shared" ref="I20:I21" si="7">B20+C20-D20+F20-G20</f>
        <v>35087270.600000001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15586475.360000001</v>
      </c>
      <c r="C21" s="7">
        <v>0</v>
      </c>
      <c r="D21" s="7">
        <v>953943.91</v>
      </c>
      <c r="E21" s="7">
        <v>845851.12</v>
      </c>
      <c r="F21" s="7">
        <v>0</v>
      </c>
      <c r="G21" s="7">
        <f t="shared" ref="G21:H21" si="8">H34</f>
        <v>1010052.0499999999</v>
      </c>
      <c r="H21" s="7">
        <f t="shared" si="8"/>
        <v>789742.9800000001</v>
      </c>
      <c r="I21" s="5">
        <f t="shared" si="7"/>
        <v>13622479.4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203881135.71000001</v>
      </c>
      <c r="C25" s="29">
        <f>SUM(C26:C34)</f>
        <v>5662267.1200000001</v>
      </c>
      <c r="D25" s="29">
        <f>SUM(D26:D34)</f>
        <v>12526283.65</v>
      </c>
      <c r="E25" s="29">
        <f>B25-C25</f>
        <v>198218868.59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13640424.18</v>
      </c>
      <c r="C27" s="31">
        <v>487555.09</v>
      </c>
      <c r="D27" s="31">
        <v>461625.59</v>
      </c>
      <c r="E27" s="31">
        <f>B27-C27</f>
        <v>13152869.09</v>
      </c>
      <c r="F27" s="32">
        <v>994042.63</v>
      </c>
      <c r="G27" s="33">
        <v>904318.73</v>
      </c>
      <c r="H27" s="31">
        <f>F27-C27</f>
        <v>506487.54</v>
      </c>
      <c r="I27" s="34">
        <f>G27-D27</f>
        <v>442693.13999999996</v>
      </c>
    </row>
    <row r="28" spans="1:12" x14ac:dyDescent="0.2">
      <c r="A28" s="16" t="s">
        <v>17</v>
      </c>
      <c r="B28" s="35">
        <v>21525424.18</v>
      </c>
      <c r="C28" s="31">
        <v>579868.4</v>
      </c>
      <c r="D28" s="31">
        <v>1303697.6399999999</v>
      </c>
      <c r="E28" s="31">
        <f t="shared" ref="E28:E34" si="9">B28-C28</f>
        <v>20945555.780000001</v>
      </c>
      <c r="F28" s="32">
        <v>1201788.94</v>
      </c>
      <c r="G28" s="33">
        <v>2565343.15</v>
      </c>
      <c r="H28" s="31">
        <f t="shared" ref="H28:H34" si="10">F28-C28</f>
        <v>621920.53999999992</v>
      </c>
      <c r="I28" s="34">
        <f t="shared" ref="I28:I34" si="11">G28-D28</f>
        <v>1261645.51</v>
      </c>
    </row>
    <row r="29" spans="1:12" x14ac:dyDescent="0.2">
      <c r="A29" s="16" t="s">
        <v>18</v>
      </c>
      <c r="B29" s="31">
        <v>37816865.889999993</v>
      </c>
      <c r="C29" s="31">
        <v>1061728.47</v>
      </c>
      <c r="D29" s="31">
        <v>2147436.4300000002</v>
      </c>
      <c r="E29" s="31">
        <f t="shared" si="9"/>
        <v>36755137.419999994</v>
      </c>
      <c r="F29" s="32">
        <v>2195152.52</v>
      </c>
      <c r="G29" s="33">
        <v>4223177.28</v>
      </c>
      <c r="H29" s="31">
        <f t="shared" si="10"/>
        <v>1133424.05</v>
      </c>
      <c r="I29" s="34">
        <f t="shared" si="11"/>
        <v>2075740.85</v>
      </c>
    </row>
    <row r="30" spans="1:12" x14ac:dyDescent="0.2">
      <c r="A30" s="16" t="s">
        <v>21</v>
      </c>
      <c r="B30" s="31">
        <v>38381510.350000001</v>
      </c>
      <c r="C30" s="31">
        <v>1067014.75</v>
      </c>
      <c r="D30" s="31">
        <v>2212983.25</v>
      </c>
      <c r="E30" s="31">
        <f t="shared" si="9"/>
        <v>37314495.600000001</v>
      </c>
      <c r="F30" s="32">
        <v>2207307.56</v>
      </c>
      <c r="G30" s="33">
        <v>4352688.4400000004</v>
      </c>
      <c r="H30" s="31">
        <f t="shared" si="10"/>
        <v>1140292.81</v>
      </c>
      <c r="I30" s="34">
        <f t="shared" si="11"/>
        <v>2139705.1900000004</v>
      </c>
    </row>
    <row r="31" spans="1:12" x14ac:dyDescent="0.2">
      <c r="A31" s="16" t="s">
        <v>22</v>
      </c>
      <c r="B31" s="31">
        <v>40983374.019999988</v>
      </c>
      <c r="C31" s="31">
        <v>1099646.07</v>
      </c>
      <c r="D31" s="31">
        <v>3494506.39</v>
      </c>
      <c r="E31" s="31">
        <f t="shared" si="9"/>
        <v>39883727.949999988</v>
      </c>
      <c r="F31" s="32">
        <v>2279488.96</v>
      </c>
      <c r="G31" s="33">
        <v>4908815.96</v>
      </c>
      <c r="H31" s="31">
        <f t="shared" si="10"/>
        <v>1179842.8899999999</v>
      </c>
      <c r="I31" s="34">
        <f t="shared" si="11"/>
        <v>1414309.5699999998</v>
      </c>
    </row>
    <row r="32" spans="1:12" x14ac:dyDescent="0.2">
      <c r="A32" s="16"/>
      <c r="B32" s="35"/>
      <c r="C32" s="31"/>
      <c r="D32" s="31"/>
      <c r="E32" s="31">
        <f t="shared" si="9"/>
        <v>0</v>
      </c>
      <c r="F32" s="32"/>
      <c r="G32" s="33"/>
      <c r="H32" s="31">
        <f t="shared" si="10"/>
        <v>0</v>
      </c>
      <c r="I32" s="34">
        <f t="shared" si="11"/>
        <v>0</v>
      </c>
    </row>
    <row r="33" spans="1:9" x14ac:dyDescent="0.2">
      <c r="A33" s="16" t="s">
        <v>23</v>
      </c>
      <c r="B33" s="34">
        <v>35947061.730000004</v>
      </c>
      <c r="C33" s="31">
        <v>412510.43</v>
      </c>
      <c r="D33" s="31">
        <v>2060183.23</v>
      </c>
      <c r="E33" s="31">
        <f t="shared" si="9"/>
        <v>35534551.300000004</v>
      </c>
      <c r="F33" s="32">
        <v>859791.13</v>
      </c>
      <c r="G33" s="33">
        <v>4085596.19</v>
      </c>
      <c r="H33" s="31">
        <f t="shared" si="10"/>
        <v>447280.7</v>
      </c>
      <c r="I33" s="34">
        <f t="shared" si="11"/>
        <v>2025412.96</v>
      </c>
    </row>
    <row r="34" spans="1:9" x14ac:dyDescent="0.2">
      <c r="A34" s="16" t="s">
        <v>24</v>
      </c>
      <c r="B34" s="34">
        <v>15586475.360000001</v>
      </c>
      <c r="C34" s="31">
        <v>953943.91</v>
      </c>
      <c r="D34" s="31">
        <v>845851.12</v>
      </c>
      <c r="E34" s="31">
        <f t="shared" si="9"/>
        <v>14632531.450000001</v>
      </c>
      <c r="F34" s="32">
        <v>1963995.96</v>
      </c>
      <c r="G34" s="33">
        <v>1635594.1</v>
      </c>
      <c r="H34" s="31">
        <f t="shared" si="10"/>
        <v>1010052.0499999999</v>
      </c>
      <c r="I34" s="34">
        <f t="shared" si="11"/>
        <v>789742.9800000001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2021-07-05T10:50:47Z</dcterms:modified>
</cp:coreProperties>
</file>